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21" yWindow="65521" windowWidth="16395" windowHeight="12195" tabRatio="501" activeTab="0"/>
  </bookViews>
  <sheets>
    <sheet name="Info école-laiterie" sheetId="1" r:id="rId1"/>
    <sheet name="Relevé commandes laiterie" sheetId="2" r:id="rId2"/>
    <sheet name="Ventes de lait - Hebdomadaires " sheetId="3" r:id="rId3"/>
    <sheet name="Ventes de lait - Mensuelles " sheetId="4" r:id="rId4"/>
    <sheet name="Bénéfice programme du lait" sheetId="5" r:id="rId5"/>
  </sheets>
  <definedNames/>
  <calcPr fullCalcOnLoad="1"/>
</workbook>
</file>

<file path=xl/sharedStrings.xml><?xml version="1.0" encoding="utf-8"?>
<sst xmlns="http://schemas.openxmlformats.org/spreadsheetml/2006/main" count="117" uniqueCount="61">
  <si>
    <t>Cette feuille de calcul établira automatiquement le bénéfice que vous tirerez du programme du lait en fonction des données que vous aurez inscrites dans le relevé des commandes à la laiterie et des relevés des ventes de lait. Si des dépenses connexes à la tenue du programme du lait dans votre école doivent être prises en compte, inscrivez-les dans la colonne « Frais divers » ci-dessous. Ces dépenses seront automatiquement soustraites du bénéfice de votre école.</t>
  </si>
  <si>
    <t>Frais divers 1</t>
  </si>
  <si>
    <t>Frais divers 2</t>
  </si>
  <si>
    <t>Frais divers 3</t>
  </si>
  <si>
    <t>Frais divers 4</t>
  </si>
  <si>
    <t>Programme du lait des écoles élémentaires</t>
  </si>
  <si>
    <t>Manuel de suivi des commandes et des ventes de lait</t>
  </si>
  <si>
    <t>NOM DE L'ÉCOLE :</t>
  </si>
  <si>
    <t>NOM DE LA LAITERIE :</t>
  </si>
  <si>
    <t xml:space="preserve">Indications : </t>
  </si>
  <si>
    <t>Lait blanc*</t>
  </si>
  <si>
    <t>Lait au chocolat*</t>
  </si>
  <si>
    <t>Prix payé à la laiterie</t>
  </si>
  <si>
    <t>Bénéfice par carton</t>
  </si>
  <si>
    <t>*Carton de 250 mL</t>
  </si>
  <si>
    <t>Prix de vente par l'école</t>
  </si>
  <si>
    <t>Relevé des commandes à la laiterie</t>
  </si>
  <si>
    <t>Lait blanc (nombre de cartons commandés)</t>
  </si>
  <si>
    <t>Lait au chocolat (nombre de cartons commandés)</t>
  </si>
  <si>
    <t>Date de commande (JJ, MM, AAAA)</t>
  </si>
  <si>
    <t>Relevé des ventes de lait hebdomadaires de l'école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</si>
  <si>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</si>
  <si>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</si>
  <si>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</si>
  <si>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</si>
  <si>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</si>
  <si>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</si>
  <si>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</si>
  <si>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</si>
  <si>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</si>
  <si>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</si>
  <si>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VENTES TOTALES :</t>
  </si>
  <si>
    <t>Ventes de lait blanc</t>
  </si>
  <si>
    <t>Ventes de lait au chocolat</t>
  </si>
  <si>
    <t>Ventes totales</t>
  </si>
  <si>
    <t>Recettes totales</t>
  </si>
  <si>
    <t>Si vous enregistrez vos ventes de lait blanc et de lait au chocolat toutes les semaines, inscrivez-les ci-dessous. Les ventes hebdomadaires apparaîtront automatiquement dans la colonne E (Ventes totales). Les recettes hebdomadaires apparaîtront automatiquement dans la colonne F (Recettes totales). Le total des ventes et les recettes totales pour l'année apparaîtront au bas de la page.</t>
  </si>
  <si>
    <t>Année scolaire 2011-2012</t>
  </si>
  <si>
    <t>Semaine</t>
  </si>
  <si>
    <t>Si vous enregistrez vos ventes de lait blanc et de lait au chocolat tous les mois, inscrivez-les ci-dessous. Les ventes mensuelles apparaîtront automatiquement dans la colonne E (Ventes totales). Les recettes mensuelles apparaîtront automatiquement dans la colonne F (Recettes totales). Le total des ventes et les recettes totales pour l'année apparaîtront au bas de la page.</t>
  </si>
  <si>
    <t>Relevé des ventes de lait mensuelles de l'école</t>
  </si>
  <si>
    <t>Bénéfice du programme du lait</t>
  </si>
  <si>
    <t>Si vous avez inscrit vos ventes mensuellement, servez-vous du tableau de bénéfice n° 2.</t>
  </si>
  <si>
    <t>Si vous avez inscrit vos ventes hebdomadairement, servez-vous du tableau de bénéfice n° 1.</t>
  </si>
  <si>
    <t>Tableau de bénéfice n° 1 : Suivi des ventes de lait hebdomadaires</t>
  </si>
  <si>
    <t>Tableau de bénéfice n° 2 : Suivi des ventes de lait mensuelles</t>
  </si>
  <si>
    <t>Recettes totales des ventes de lait blanc à ce jour</t>
  </si>
  <si>
    <t>Recettes totales des ventes de lait au chocolat à ce jour</t>
  </si>
  <si>
    <t>RECETTES TOTALES</t>
  </si>
  <si>
    <t>Inscrivez dans le tableau ci-dessous les données de vos commandes de lait. Les totaux des commandes de lait et les dépenses totales pour l'année apparaîtront automatiquement au bas de la page.</t>
  </si>
  <si>
    <t>Dépenses</t>
  </si>
  <si>
    <t>TOTAUX</t>
  </si>
  <si>
    <t>Nombre de cartons commandés</t>
  </si>
  <si>
    <t>DÉPENSES TOTALES</t>
  </si>
  <si>
    <t>Ce manuel vous aidera à contrôler les commandes et les ventes quotidiennes de lait dans votre école. Remplissez d'abord le tableau ci-dessous.</t>
  </si>
  <si>
    <t>DÉPENSES DU PROGRAMME DU LAIT</t>
  </si>
  <si>
    <t>NOM DU COORDONNATEUR DU PROGRAMME :</t>
  </si>
  <si>
    <t>RECETTES DU PROGRAMME DU LAIT</t>
  </si>
  <si>
    <t>BÉNÉFICE NET TOTAL</t>
  </si>
  <si>
    <t>Coût total des commandes de lait à ce jour</t>
  </si>
  <si>
    <t>Date de commande (JJ, MM, AAAA)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</si>
</sst>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mm\ d\,\ yyyy"/>
    <numFmt numFmtId="181" formatCode="&quot;$&quot;#,##0.00"/>
    <numFmt numFmtId="182" formatCode="mm/dd/yy"/>
    <numFmt numFmtId="183" formatCode="_ * #,##0.00_)\ [$$-C0C]_ ;_ * \(#,##0.00\)\ [$$-C0C]_ ;_ * &quot;-&quot;??_)\ [$$-C0C]_ ;_ @_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1" xfId="0" applyFont="1" applyBorder="1" applyAlignment="1">
      <alignment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left"/>
    </xf>
    <xf numFmtId="0" fontId="8" fillId="0" borderId="42" xfId="0" applyFont="1" applyBorder="1" applyAlignment="1">
      <alignment/>
    </xf>
    <xf numFmtId="0" fontId="7" fillId="0" borderId="43" xfId="0" applyFont="1" applyBorder="1" applyAlignment="1">
      <alignment horizontal="left"/>
    </xf>
    <xf numFmtId="181" fontId="7" fillId="0" borderId="0" xfId="0" applyNumberFormat="1" applyFont="1" applyBorder="1" applyAlignment="1">
      <alignment/>
    </xf>
    <xf numFmtId="181" fontId="7" fillId="0" borderId="44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2" fontId="7" fillId="0" borderId="19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83" fontId="7" fillId="0" borderId="45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44" xfId="0" applyNumberFormat="1" applyFont="1" applyBorder="1" applyAlignment="1">
      <alignment/>
    </xf>
    <xf numFmtId="183" fontId="7" fillId="0" borderId="0" xfId="0" applyNumberFormat="1" applyFont="1" applyBorder="1" applyAlignment="1" applyProtection="1">
      <alignment/>
      <protection locked="0"/>
    </xf>
    <xf numFmtId="183" fontId="7" fillId="0" borderId="14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3" fontId="7" fillId="0" borderId="46" xfId="0" applyNumberFormat="1" applyFont="1" applyBorder="1" applyAlignment="1">
      <alignment/>
    </xf>
    <xf numFmtId="183" fontId="7" fillId="0" borderId="47" xfId="0" applyNumberFormat="1" applyFont="1" applyBorder="1" applyAlignment="1">
      <alignment/>
    </xf>
    <xf numFmtId="183" fontId="7" fillId="0" borderId="48" xfId="0" applyNumberFormat="1" applyFont="1" applyBorder="1" applyAlignment="1">
      <alignment/>
    </xf>
    <xf numFmtId="183" fontId="7" fillId="0" borderId="49" xfId="0" applyNumberFormat="1" applyFont="1" applyBorder="1" applyAlignment="1">
      <alignment/>
    </xf>
    <xf numFmtId="183" fontId="7" fillId="0" borderId="50" xfId="0" applyNumberFormat="1" applyFont="1" applyBorder="1" applyAlignment="1">
      <alignment/>
    </xf>
    <xf numFmtId="183" fontId="7" fillId="0" borderId="51" xfId="0" applyNumberFormat="1" applyFont="1" applyBorder="1" applyAlignment="1">
      <alignment/>
    </xf>
    <xf numFmtId="183" fontId="7" fillId="0" borderId="52" xfId="0" applyNumberFormat="1" applyFont="1" applyBorder="1" applyAlignment="1">
      <alignment/>
    </xf>
    <xf numFmtId="183" fontId="7" fillId="0" borderId="53" xfId="0" applyNumberFormat="1" applyFont="1" applyBorder="1" applyAlignment="1">
      <alignment/>
    </xf>
    <xf numFmtId="183" fontId="7" fillId="0" borderId="54" xfId="0" applyNumberFormat="1" applyFont="1" applyBorder="1" applyAlignment="1">
      <alignment/>
    </xf>
    <xf numFmtId="183" fontId="7" fillId="0" borderId="55" xfId="0" applyNumberFormat="1" applyFont="1" applyBorder="1" applyAlignment="1">
      <alignment/>
    </xf>
    <xf numFmtId="183" fontId="7" fillId="0" borderId="56" xfId="0" applyNumberFormat="1" applyFont="1" applyBorder="1" applyAlignment="1">
      <alignment/>
    </xf>
    <xf numFmtId="183" fontId="9" fillId="0" borderId="14" xfId="0" applyNumberFormat="1" applyFont="1" applyBorder="1" applyAlignment="1">
      <alignment wrapText="1"/>
    </xf>
    <xf numFmtId="183" fontId="8" fillId="0" borderId="52" xfId="0" applyNumberFormat="1" applyFont="1" applyBorder="1" applyAlignment="1">
      <alignment horizontal="center" vertical="center" wrapText="1"/>
    </xf>
    <xf numFmtId="183" fontId="7" fillId="0" borderId="0" xfId="0" applyNumberFormat="1" applyFont="1" applyAlignment="1" applyProtection="1">
      <alignment/>
      <protection locked="0"/>
    </xf>
    <xf numFmtId="183" fontId="7" fillId="0" borderId="12" xfId="0" applyNumberFormat="1" applyFont="1" applyBorder="1" applyAlignment="1">
      <alignment horizontal="center"/>
    </xf>
    <xf numFmtId="183" fontId="7" fillId="0" borderId="53" xfId="0" applyNumberFormat="1" applyFont="1" applyBorder="1" applyAlignment="1">
      <alignment horizontal="center"/>
    </xf>
    <xf numFmtId="183" fontId="7" fillId="0" borderId="10" xfId="0" applyNumberFormat="1" applyFont="1" applyBorder="1" applyAlignment="1" applyProtection="1">
      <alignment horizontal="center"/>
      <protection locked="0"/>
    </xf>
    <xf numFmtId="183" fontId="7" fillId="0" borderId="50" xfId="0" applyNumberFormat="1" applyFont="1" applyBorder="1" applyAlignment="1" applyProtection="1">
      <alignment horizontal="center"/>
      <protection locked="0"/>
    </xf>
    <xf numFmtId="183" fontId="7" fillId="0" borderId="57" xfId="0" applyNumberFormat="1" applyFont="1" applyBorder="1" applyAlignment="1" applyProtection="1">
      <alignment horizontal="center"/>
      <protection locked="0"/>
    </xf>
    <xf numFmtId="183" fontId="7" fillId="0" borderId="58" xfId="0" applyNumberFormat="1" applyFont="1" applyBorder="1" applyAlignment="1" applyProtection="1">
      <alignment horizontal="center"/>
      <protection locked="0"/>
    </xf>
    <xf numFmtId="183" fontId="7" fillId="0" borderId="59" xfId="0" applyNumberFormat="1" applyFont="1" applyBorder="1" applyAlignment="1">
      <alignment horizontal="center"/>
    </xf>
    <xf numFmtId="183" fontId="7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76200</xdr:rowOff>
    </xdr:from>
    <xdr:to>
      <xdr:col>2</xdr:col>
      <xdr:colOff>828675</xdr:colOff>
      <xdr:row>5</xdr:row>
      <xdr:rowOff>85725</xdr:rowOff>
    </xdr:to>
    <xdr:pic>
      <xdr:nvPicPr>
        <xdr:cNvPr id="1" name="Picture 30" descr="ESMP-4C-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5725"/>
          <a:ext cx="1343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2"/>
  <sheetViews>
    <sheetView tabSelected="1" zoomScalePageLayoutView="0" workbookViewId="0" topLeftCell="A1">
      <selection activeCell="C14" sqref="C14"/>
    </sheetView>
  </sheetViews>
  <sheetFormatPr defaultColWidth="10.8515625" defaultRowHeight="12.75"/>
  <cols>
    <col min="1" max="1" width="10.8515625" style="1" customWidth="1"/>
    <col min="2" max="2" width="27.28125" style="1" customWidth="1"/>
    <col min="3" max="3" width="23.421875" style="60" customWidth="1"/>
    <col min="4" max="4" width="22.00390625" style="60" customWidth="1"/>
    <col min="5" max="16384" width="10.8515625" style="1" customWidth="1"/>
  </cols>
  <sheetData>
    <row r="6" ht="21.75" customHeight="1"/>
    <row r="7" spans="2:4" ht="18">
      <c r="B7" s="84" t="s">
        <v>5</v>
      </c>
      <c r="C7" s="84"/>
      <c r="D7" s="84"/>
    </row>
    <row r="8" spans="2:4" ht="18">
      <c r="B8" s="84" t="s">
        <v>6</v>
      </c>
      <c r="C8" s="84"/>
      <c r="D8" s="84"/>
    </row>
    <row r="9" spans="2:4" ht="18">
      <c r="B9" s="84" t="s">
        <v>37</v>
      </c>
      <c r="C9" s="84"/>
      <c r="D9" s="84"/>
    </row>
    <row r="11" spans="2:3" ht="15">
      <c r="B11" s="1" t="s">
        <v>7</v>
      </c>
      <c r="C11" s="74"/>
    </row>
    <row r="12" spans="2:4" ht="15">
      <c r="B12" s="1" t="s">
        <v>56</v>
      </c>
      <c r="C12" s="74"/>
      <c r="D12" s="74"/>
    </row>
    <row r="13" spans="2:3" ht="15">
      <c r="B13" s="1" t="s">
        <v>8</v>
      </c>
      <c r="C13" s="74"/>
    </row>
    <row r="15" ht="15">
      <c r="B15" s="1" t="s">
        <v>9</v>
      </c>
    </row>
    <row r="16" spans="2:4" ht="45.75" customHeight="1">
      <c r="B16" s="85" t="s">
        <v>54</v>
      </c>
      <c r="C16" s="85"/>
      <c r="D16" s="85"/>
    </row>
    <row r="17" ht="15.75" thickBot="1"/>
    <row r="18" spans="2:4" ht="15">
      <c r="B18" s="3"/>
      <c r="C18" s="75" t="s">
        <v>10</v>
      </c>
      <c r="D18" s="76" t="s">
        <v>11</v>
      </c>
    </row>
    <row r="19" spans="2:4" ht="15">
      <c r="B19" s="5" t="s">
        <v>12</v>
      </c>
      <c r="C19" s="77">
        <v>0</v>
      </c>
      <c r="D19" s="78">
        <v>0</v>
      </c>
    </row>
    <row r="20" spans="2:4" ht="15.75" thickBot="1">
      <c r="B20" s="17" t="s">
        <v>15</v>
      </c>
      <c r="C20" s="79">
        <v>0</v>
      </c>
      <c r="D20" s="80">
        <v>0</v>
      </c>
    </row>
    <row r="21" spans="2:4" ht="16.5" thickBot="1" thickTop="1">
      <c r="B21" s="18" t="s">
        <v>13</v>
      </c>
      <c r="C21" s="81">
        <f>C20-C19</f>
        <v>0</v>
      </c>
      <c r="D21" s="82">
        <f>D20-D19</f>
        <v>0</v>
      </c>
    </row>
    <row r="22" ht="15">
      <c r="B22" s="1" t="s">
        <v>14</v>
      </c>
    </row>
  </sheetData>
  <sheetProtection/>
  <mergeCells count="4">
    <mergeCell ref="B7:D7"/>
    <mergeCell ref="B8:D8"/>
    <mergeCell ref="B9:D9"/>
    <mergeCell ref="B16:D1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9" sqref="C9"/>
    </sheetView>
  </sheetViews>
  <sheetFormatPr defaultColWidth="10.8515625" defaultRowHeight="12.75"/>
  <cols>
    <col min="1" max="1" width="38.00390625" style="1" customWidth="1"/>
    <col min="2" max="2" width="16.421875" style="1" customWidth="1"/>
    <col min="3" max="3" width="15.8515625" style="1" customWidth="1"/>
    <col min="4" max="4" width="15.421875" style="1" customWidth="1"/>
    <col min="5" max="5" width="13.421875" style="60" customWidth="1"/>
    <col min="6" max="16384" width="10.8515625" style="1" customWidth="1"/>
  </cols>
  <sheetData>
    <row r="1" spans="1:6" ht="18">
      <c r="A1" s="84" t="s">
        <v>16</v>
      </c>
      <c r="B1" s="84"/>
      <c r="C1" s="84"/>
      <c r="D1" s="84"/>
      <c r="E1" s="84"/>
      <c r="F1" s="39"/>
    </row>
    <row r="3" ht="15">
      <c r="A3" s="1" t="s">
        <v>9</v>
      </c>
    </row>
    <row r="4" spans="1:6" ht="46.5" customHeight="1">
      <c r="A4" s="86" t="s">
        <v>49</v>
      </c>
      <c r="B4" s="86"/>
      <c r="C4" s="86"/>
      <c r="D4" s="86"/>
      <c r="E4" s="86"/>
      <c r="F4" s="30"/>
    </row>
    <row r="5" spans="1:6" ht="15.75" customHeight="1" thickBot="1">
      <c r="A5" s="38"/>
      <c r="B5" s="38"/>
      <c r="C5" s="38"/>
      <c r="D5" s="38"/>
      <c r="E5" s="72"/>
      <c r="F5" s="30"/>
    </row>
    <row r="6" spans="1:5" ht="79.5" thickBot="1">
      <c r="A6" s="22"/>
      <c r="B6" s="23" t="s">
        <v>17</v>
      </c>
      <c r="C6" s="23" t="s">
        <v>18</v>
      </c>
      <c r="D6" s="23" t="s">
        <v>52</v>
      </c>
      <c r="E6" s="73" t="s">
        <v>50</v>
      </c>
    </row>
    <row r="7" spans="1:5" ht="15">
      <c r="A7" s="49" t="s">
        <v>19</v>
      </c>
      <c r="B7" s="50">
        <v>0</v>
      </c>
      <c r="C7" s="50">
        <v>0</v>
      </c>
      <c r="D7" s="12">
        <f>SUM(B7:C7)</f>
        <v>0</v>
      </c>
      <c r="E7" s="70">
        <f>(B7*'Info école-laiterie'!C19)+('Relevé commandes laiterie'!C7*'Info école-laiterie'!D19)</f>
        <v>0</v>
      </c>
    </row>
    <row r="8" spans="1:5" ht="15">
      <c r="A8" s="49" t="s">
        <v>19</v>
      </c>
      <c r="B8" s="51">
        <v>0</v>
      </c>
      <c r="C8" s="51">
        <v>0</v>
      </c>
      <c r="D8" s="2">
        <f aca="true" t="shared" si="0" ref="D8:D33">SUM(B8:C8)</f>
        <v>0</v>
      </c>
      <c r="E8" s="70">
        <f>(B8*'Info école-laiterie'!C20)+('Relevé commandes laiterie'!C8*'Info école-laiterie'!D20)</f>
        <v>0</v>
      </c>
    </row>
    <row r="9" spans="1:5" ht="15">
      <c r="A9" s="49" t="s">
        <v>60</v>
      </c>
      <c r="B9" s="51">
        <v>0</v>
      </c>
      <c r="C9" s="51">
        <v>0</v>
      </c>
      <c r="D9" s="2">
        <f t="shared" si="0"/>
        <v>0</v>
      </c>
      <c r="E9" s="70">
        <f>(B9*'Info école-laiterie'!C21)+('Relevé commandes laiterie'!C9*'Info école-laiterie'!D21)</f>
        <v>0</v>
      </c>
    </row>
    <row r="10" spans="1:5" ht="15">
      <c r="A10" s="49" t="s">
        <v>19</v>
      </c>
      <c r="B10" s="51">
        <v>0</v>
      </c>
      <c r="C10" s="51">
        <v>0</v>
      </c>
      <c r="D10" s="2">
        <f t="shared" si="0"/>
        <v>0</v>
      </c>
      <c r="E10" s="70">
        <f>(B10*'Info école-laiterie'!C22)+('Relevé commandes laiterie'!C10*'Info école-laiterie'!D22)</f>
        <v>0</v>
      </c>
    </row>
    <row r="11" spans="1:5" ht="15">
      <c r="A11" s="49" t="s">
        <v>19</v>
      </c>
      <c r="B11" s="51">
        <v>0</v>
      </c>
      <c r="C11" s="51">
        <v>0</v>
      </c>
      <c r="D11" s="2">
        <f t="shared" si="0"/>
        <v>0</v>
      </c>
      <c r="E11" s="70">
        <f>(B11*'Info école-laiterie'!C23)+('Relevé commandes laiterie'!C11*'Info école-laiterie'!D23)</f>
        <v>0</v>
      </c>
    </row>
    <row r="12" spans="1:5" ht="15">
      <c r="A12" s="49" t="s">
        <v>19</v>
      </c>
      <c r="B12" s="51">
        <v>0</v>
      </c>
      <c r="C12" s="51">
        <v>0</v>
      </c>
      <c r="D12" s="2">
        <f t="shared" si="0"/>
        <v>0</v>
      </c>
      <c r="E12" s="70">
        <f>(B12*'Info école-laiterie'!C24)+('Relevé commandes laiterie'!C12*'Info école-laiterie'!D24)</f>
        <v>0</v>
      </c>
    </row>
    <row r="13" spans="1:5" ht="15">
      <c r="A13" s="49" t="s">
        <v>19</v>
      </c>
      <c r="B13" s="51">
        <v>0</v>
      </c>
      <c r="C13" s="51">
        <v>0</v>
      </c>
      <c r="D13" s="2">
        <f t="shared" si="0"/>
        <v>0</v>
      </c>
      <c r="E13" s="70">
        <f>(B13*'Info école-laiterie'!C25)+('Relevé commandes laiterie'!C13*'Info école-laiterie'!D25)</f>
        <v>0</v>
      </c>
    </row>
    <row r="14" spans="1:5" ht="15">
      <c r="A14" s="49" t="s">
        <v>19</v>
      </c>
      <c r="B14" s="51">
        <v>0</v>
      </c>
      <c r="C14" s="51">
        <v>0</v>
      </c>
      <c r="D14" s="2">
        <f t="shared" si="0"/>
        <v>0</v>
      </c>
      <c r="E14" s="70">
        <f>(B14*'Info école-laiterie'!C26)+('Relevé commandes laiterie'!C14*'Info école-laiterie'!D26)</f>
        <v>0</v>
      </c>
    </row>
    <row r="15" spans="1:5" ht="15">
      <c r="A15" s="49" t="s">
        <v>19</v>
      </c>
      <c r="B15" s="51">
        <v>0</v>
      </c>
      <c r="C15" s="51">
        <v>0</v>
      </c>
      <c r="D15" s="2">
        <f t="shared" si="0"/>
        <v>0</v>
      </c>
      <c r="E15" s="70">
        <f>(B15*'Info école-laiterie'!C27)+('Relevé commandes laiterie'!C15*'Info école-laiterie'!D27)</f>
        <v>0</v>
      </c>
    </row>
    <row r="16" spans="1:5" ht="15">
      <c r="A16" s="49" t="s">
        <v>19</v>
      </c>
      <c r="B16" s="51">
        <v>0</v>
      </c>
      <c r="C16" s="51">
        <v>0</v>
      </c>
      <c r="D16" s="2">
        <f t="shared" si="0"/>
        <v>0</v>
      </c>
      <c r="E16" s="70">
        <f>(B16*'Info école-laiterie'!C28)+('Relevé commandes laiterie'!C16*'Info école-laiterie'!D28)</f>
        <v>0</v>
      </c>
    </row>
    <row r="17" spans="1:5" ht="15">
      <c r="A17" s="49" t="s">
        <v>19</v>
      </c>
      <c r="B17" s="51">
        <v>0</v>
      </c>
      <c r="C17" s="51">
        <v>0</v>
      </c>
      <c r="D17" s="2">
        <f t="shared" si="0"/>
        <v>0</v>
      </c>
      <c r="E17" s="70">
        <f>(B17*'Info école-laiterie'!C29)+('Relevé commandes laiterie'!C17*'Info école-laiterie'!D29)</f>
        <v>0</v>
      </c>
    </row>
    <row r="18" spans="1:5" ht="15">
      <c r="A18" s="49" t="s">
        <v>19</v>
      </c>
      <c r="B18" s="51">
        <v>0</v>
      </c>
      <c r="C18" s="51">
        <v>0</v>
      </c>
      <c r="D18" s="2">
        <f t="shared" si="0"/>
        <v>0</v>
      </c>
      <c r="E18" s="70">
        <f>(B18*'Info école-laiterie'!C30)+('Relevé commandes laiterie'!C18*'Info école-laiterie'!D30)</f>
        <v>0</v>
      </c>
    </row>
    <row r="19" spans="1:5" ht="15">
      <c r="A19" s="49" t="s">
        <v>19</v>
      </c>
      <c r="B19" s="51">
        <v>0</v>
      </c>
      <c r="C19" s="51">
        <v>0</v>
      </c>
      <c r="D19" s="2">
        <f t="shared" si="0"/>
        <v>0</v>
      </c>
      <c r="E19" s="70">
        <f>(B19*'Info école-laiterie'!C31)+('Relevé commandes laiterie'!C19*'Info école-laiterie'!D31)</f>
        <v>0</v>
      </c>
    </row>
    <row r="20" spans="1:5" ht="15">
      <c r="A20" s="49" t="s">
        <v>19</v>
      </c>
      <c r="B20" s="51">
        <v>0</v>
      </c>
      <c r="C20" s="51">
        <v>0</v>
      </c>
      <c r="D20" s="2">
        <f t="shared" si="0"/>
        <v>0</v>
      </c>
      <c r="E20" s="70">
        <f>(B20*'Info école-laiterie'!C32)+('Relevé commandes laiterie'!C20*'Info école-laiterie'!D32)</f>
        <v>0</v>
      </c>
    </row>
    <row r="21" spans="1:5" ht="15">
      <c r="A21" s="49" t="s">
        <v>19</v>
      </c>
      <c r="B21" s="51">
        <v>0</v>
      </c>
      <c r="C21" s="51">
        <v>0</v>
      </c>
      <c r="D21" s="2">
        <f t="shared" si="0"/>
        <v>0</v>
      </c>
      <c r="E21" s="70">
        <f>(B21*'Info école-laiterie'!C33)+('Relevé commandes laiterie'!C21*'Info école-laiterie'!D33)</f>
        <v>0</v>
      </c>
    </row>
    <row r="22" spans="1:5" ht="15">
      <c r="A22" s="49" t="s">
        <v>19</v>
      </c>
      <c r="B22" s="51">
        <v>0</v>
      </c>
      <c r="C22" s="51">
        <v>0</v>
      </c>
      <c r="D22" s="2">
        <f t="shared" si="0"/>
        <v>0</v>
      </c>
      <c r="E22" s="70">
        <f>(B22*'Info école-laiterie'!C34)+('Relevé commandes laiterie'!C22*'Info école-laiterie'!D34)</f>
        <v>0</v>
      </c>
    </row>
    <row r="23" spans="1:5" ht="15">
      <c r="A23" s="49" t="s">
        <v>19</v>
      </c>
      <c r="B23" s="51">
        <v>0</v>
      </c>
      <c r="C23" s="51">
        <v>0</v>
      </c>
      <c r="D23" s="2">
        <f t="shared" si="0"/>
        <v>0</v>
      </c>
      <c r="E23" s="70">
        <f>(B23*'Info école-laiterie'!C35)+('Relevé commandes laiterie'!C23*'Info école-laiterie'!D35)</f>
        <v>0</v>
      </c>
    </row>
    <row r="24" spans="1:5" ht="15">
      <c r="A24" s="49" t="s">
        <v>19</v>
      </c>
      <c r="B24" s="51">
        <v>0</v>
      </c>
      <c r="C24" s="51">
        <v>0</v>
      </c>
      <c r="D24" s="2">
        <f t="shared" si="0"/>
        <v>0</v>
      </c>
      <c r="E24" s="70">
        <f>(B24*'Info école-laiterie'!C36)+('Relevé commandes laiterie'!C24*'Info école-laiterie'!D36)</f>
        <v>0</v>
      </c>
    </row>
    <row r="25" spans="1:5" ht="15">
      <c r="A25" s="49" t="s">
        <v>19</v>
      </c>
      <c r="B25" s="51">
        <v>0</v>
      </c>
      <c r="C25" s="51">
        <v>0</v>
      </c>
      <c r="D25" s="2">
        <f t="shared" si="0"/>
        <v>0</v>
      </c>
      <c r="E25" s="70">
        <f>(B25*'Info école-laiterie'!C37)+('Relevé commandes laiterie'!C25*'Info école-laiterie'!D37)</f>
        <v>0</v>
      </c>
    </row>
    <row r="26" spans="1:5" ht="15">
      <c r="A26" s="49" t="s">
        <v>19</v>
      </c>
      <c r="B26" s="51">
        <v>0</v>
      </c>
      <c r="C26" s="51">
        <v>0</v>
      </c>
      <c r="D26" s="2">
        <f t="shared" si="0"/>
        <v>0</v>
      </c>
      <c r="E26" s="70">
        <f>(B26*'Info école-laiterie'!C38)+('Relevé commandes laiterie'!C26*'Info école-laiterie'!D38)</f>
        <v>0</v>
      </c>
    </row>
    <row r="27" spans="1:5" ht="15">
      <c r="A27" s="49" t="s">
        <v>19</v>
      </c>
      <c r="B27" s="51">
        <v>0</v>
      </c>
      <c r="C27" s="51">
        <v>0</v>
      </c>
      <c r="D27" s="2">
        <f t="shared" si="0"/>
        <v>0</v>
      </c>
      <c r="E27" s="70">
        <f>(B27*'Info école-laiterie'!C39)+('Relevé commandes laiterie'!C27*'Info école-laiterie'!D39)</f>
        <v>0</v>
      </c>
    </row>
    <row r="28" spans="1:5" ht="15">
      <c r="A28" s="49" t="s">
        <v>19</v>
      </c>
      <c r="B28" s="51">
        <v>0</v>
      </c>
      <c r="C28" s="51">
        <v>0</v>
      </c>
      <c r="D28" s="2">
        <f t="shared" si="0"/>
        <v>0</v>
      </c>
      <c r="E28" s="70">
        <f>(B28*'Info école-laiterie'!C40)+('Relevé commandes laiterie'!C28*'Info école-laiterie'!D40)</f>
        <v>0</v>
      </c>
    </row>
    <row r="29" spans="1:5" ht="15">
      <c r="A29" s="49" t="s">
        <v>19</v>
      </c>
      <c r="B29" s="51">
        <v>0</v>
      </c>
      <c r="C29" s="51">
        <v>0</v>
      </c>
      <c r="D29" s="2">
        <f t="shared" si="0"/>
        <v>0</v>
      </c>
      <c r="E29" s="70">
        <f>(B29*'Info école-laiterie'!C41)+('Relevé commandes laiterie'!C29*'Info école-laiterie'!D41)</f>
        <v>0</v>
      </c>
    </row>
    <row r="30" spans="1:5" ht="15">
      <c r="A30" s="49" t="s">
        <v>19</v>
      </c>
      <c r="B30" s="51">
        <v>0</v>
      </c>
      <c r="C30" s="51">
        <v>0</v>
      </c>
      <c r="D30" s="2">
        <f t="shared" si="0"/>
        <v>0</v>
      </c>
      <c r="E30" s="70">
        <f>(B30*'Info école-laiterie'!C42)+('Relevé commandes laiterie'!C30*'Info école-laiterie'!D42)</f>
        <v>0</v>
      </c>
    </row>
    <row r="31" spans="1:5" ht="15">
      <c r="A31" s="49" t="s">
        <v>19</v>
      </c>
      <c r="B31" s="51">
        <v>0</v>
      </c>
      <c r="C31" s="51">
        <v>0</v>
      </c>
      <c r="D31" s="2">
        <f t="shared" si="0"/>
        <v>0</v>
      </c>
      <c r="E31" s="70">
        <f>(B31*'Info école-laiterie'!C43)+('Relevé commandes laiterie'!C31*'Info école-laiterie'!D43)</f>
        <v>0</v>
      </c>
    </row>
    <row r="32" spans="1:5" ht="15">
      <c r="A32" s="49" t="s">
        <v>19</v>
      </c>
      <c r="B32" s="51">
        <v>0</v>
      </c>
      <c r="C32" s="51">
        <v>0</v>
      </c>
      <c r="D32" s="2">
        <f t="shared" si="0"/>
        <v>0</v>
      </c>
      <c r="E32" s="70">
        <f>(B32*'Info école-laiterie'!C44)+('Relevé commandes laiterie'!C32*'Info école-laiterie'!D44)</f>
        <v>0</v>
      </c>
    </row>
    <row r="33" spans="1:5" ht="15.75" thickBot="1">
      <c r="A33" s="49" t="s">
        <v>19</v>
      </c>
      <c r="B33" s="52">
        <v>0</v>
      </c>
      <c r="C33" s="52">
        <v>0</v>
      </c>
      <c r="D33" s="8">
        <f t="shared" si="0"/>
        <v>0</v>
      </c>
      <c r="E33" s="70">
        <f>(B33*'Info école-laiterie'!C45)+('Relevé commandes laiterie'!C33*'Info école-laiterie'!D45)</f>
        <v>0</v>
      </c>
    </row>
    <row r="34" spans="1:5" ht="16.5" thickBot="1">
      <c r="A34" s="20" t="s">
        <v>51</v>
      </c>
      <c r="B34" s="21">
        <f>SUM(B7:B33)</f>
        <v>0</v>
      </c>
      <c r="C34" s="21">
        <f>SUM(C7:C33)</f>
        <v>0</v>
      </c>
      <c r="D34" s="21">
        <f>SUM(D7:D33)</f>
        <v>0</v>
      </c>
      <c r="E34" s="67">
        <f>SUM(E7:E33)</f>
        <v>0</v>
      </c>
    </row>
  </sheetData>
  <sheetProtection sheet="1" objects="1" scenarios="1"/>
  <mergeCells count="2">
    <mergeCell ref="A4:E4"/>
    <mergeCell ref="A1:E1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C13" sqref="C13"/>
    </sheetView>
  </sheetViews>
  <sheetFormatPr defaultColWidth="10.8515625" defaultRowHeight="12.75"/>
  <cols>
    <col min="1" max="1" width="19.8515625" style="1" customWidth="1"/>
    <col min="2" max="2" width="10.28125" style="1" bestFit="1" customWidth="1"/>
    <col min="3" max="4" width="21.8515625" style="1" customWidth="1"/>
    <col min="5" max="5" width="13.00390625" style="1" customWidth="1"/>
    <col min="6" max="6" width="13.28125" style="1" customWidth="1"/>
    <col min="7" max="16384" width="10.8515625" style="1" customWidth="1"/>
  </cols>
  <sheetData>
    <row r="1" spans="1:6" ht="18">
      <c r="A1" s="84" t="s">
        <v>20</v>
      </c>
      <c r="B1" s="84"/>
      <c r="C1" s="84"/>
      <c r="D1" s="84"/>
      <c r="E1" s="84"/>
      <c r="F1" s="84"/>
    </row>
    <row r="3" ht="15">
      <c r="A3" s="1" t="s">
        <v>9</v>
      </c>
    </row>
    <row r="4" spans="1:6" ht="75" customHeight="1">
      <c r="A4" s="85" t="s">
        <v>36</v>
      </c>
      <c r="B4" s="85"/>
      <c r="C4" s="85"/>
      <c r="D4" s="85"/>
      <c r="E4" s="85"/>
      <c r="F4" s="85"/>
    </row>
    <row r="5" spans="1:6" ht="15.75" customHeight="1" thickBot="1">
      <c r="A5" s="30"/>
      <c r="B5" s="30"/>
      <c r="C5" s="30"/>
      <c r="D5" s="30"/>
      <c r="E5" s="30"/>
      <c r="F5" s="30"/>
    </row>
    <row r="6" spans="1:6" ht="32.25" thickBot="1">
      <c r="A6" s="13"/>
      <c r="B6" s="83" t="s">
        <v>38</v>
      </c>
      <c r="C6" s="14" t="s">
        <v>32</v>
      </c>
      <c r="D6" s="14" t="s">
        <v>33</v>
      </c>
      <c r="E6" s="24" t="s">
        <v>34</v>
      </c>
      <c r="F6" s="15" t="s">
        <v>35</v>
      </c>
    </row>
    <row r="7" spans="1:6" ht="15">
      <c r="A7" s="3" t="s">
        <v>21</v>
      </c>
      <c r="B7" s="4"/>
      <c r="C7" s="53">
        <v>0</v>
      </c>
      <c r="D7" s="53">
        <v>0</v>
      </c>
      <c r="E7" s="25">
        <f aca="true" t="shared" si="0" ref="E7:E49">SUM(C7:D7)</f>
        <v>0</v>
      </c>
      <c r="F7" s="68">
        <f>(C7*'Info école-laiterie'!C21)+('Ventes de lait - Hebdomadaires '!D7*'Info école-laiterie'!D21)</f>
        <v>0</v>
      </c>
    </row>
    <row r="8" spans="1:6" ht="15">
      <c r="A8" s="5"/>
      <c r="B8" s="2"/>
      <c r="C8" s="51">
        <v>0</v>
      </c>
      <c r="D8" s="51">
        <v>0</v>
      </c>
      <c r="E8" s="26">
        <f t="shared" si="0"/>
        <v>0</v>
      </c>
      <c r="F8" s="65">
        <f>(C8*'Info école-laiterie'!C22)+('Ventes de lait - Hebdomadaires '!D8*'Info école-laiterie'!D22)</f>
        <v>0</v>
      </c>
    </row>
    <row r="9" spans="1:6" ht="15">
      <c r="A9" s="5"/>
      <c r="B9" s="2"/>
      <c r="C9" s="51">
        <v>0</v>
      </c>
      <c r="D9" s="51">
        <v>0</v>
      </c>
      <c r="E9" s="26">
        <f t="shared" si="0"/>
        <v>0</v>
      </c>
      <c r="F9" s="65">
        <f>(C9*'Info école-laiterie'!C23)+('Ventes de lait - Hebdomadaires '!D9*'Info école-laiterie'!D23)</f>
        <v>0</v>
      </c>
    </row>
    <row r="10" spans="1:6" ht="15.75" thickBot="1">
      <c r="A10" s="9"/>
      <c r="B10" s="10"/>
      <c r="C10" s="54">
        <v>0</v>
      </c>
      <c r="D10" s="54">
        <v>0</v>
      </c>
      <c r="E10" s="27">
        <f t="shared" si="0"/>
        <v>0</v>
      </c>
      <c r="F10" s="69">
        <f>(C10*'Info école-laiterie'!C24)+('Ventes de lait - Hebdomadaires '!D10*'Info école-laiterie'!D24)</f>
        <v>0</v>
      </c>
    </row>
    <row r="11" spans="1:6" ht="15">
      <c r="A11" s="11" t="s">
        <v>22</v>
      </c>
      <c r="B11" s="12"/>
      <c r="C11" s="50">
        <v>0</v>
      </c>
      <c r="D11" s="50">
        <v>0</v>
      </c>
      <c r="E11" s="28">
        <f t="shared" si="0"/>
        <v>0</v>
      </c>
      <c r="F11" s="70">
        <f>(C11*'Info école-laiterie'!C25)+('Ventes de lait - Hebdomadaires '!D11*'Info école-laiterie'!D25)</f>
        <v>0</v>
      </c>
    </row>
    <row r="12" spans="1:6" ht="15">
      <c r="A12" s="5"/>
      <c r="B12" s="2"/>
      <c r="C12" s="51">
        <v>0</v>
      </c>
      <c r="D12" s="51">
        <v>0</v>
      </c>
      <c r="E12" s="26">
        <f t="shared" si="0"/>
        <v>0</v>
      </c>
      <c r="F12" s="65">
        <f>(C12*'Info école-laiterie'!C26)+('Ventes de lait - Hebdomadaires '!D12*'Info école-laiterie'!D26)</f>
        <v>0</v>
      </c>
    </row>
    <row r="13" spans="1:6" ht="15">
      <c r="A13" s="5"/>
      <c r="B13" s="2"/>
      <c r="C13" s="51">
        <v>0</v>
      </c>
      <c r="D13" s="51">
        <v>0</v>
      </c>
      <c r="E13" s="26">
        <f t="shared" si="0"/>
        <v>0</v>
      </c>
      <c r="F13" s="65">
        <f>(C13*'Info école-laiterie'!C27)+('Ventes de lait - Hebdomadaires '!D13*'Info école-laiterie'!D27)</f>
        <v>0</v>
      </c>
    </row>
    <row r="14" spans="1:6" ht="15.75" thickBot="1">
      <c r="A14" s="7"/>
      <c r="B14" s="8"/>
      <c r="C14" s="52">
        <v>0</v>
      </c>
      <c r="D14" s="52">
        <v>0</v>
      </c>
      <c r="E14" s="29">
        <f t="shared" si="0"/>
        <v>0</v>
      </c>
      <c r="F14" s="66">
        <f>(C14*'Info école-laiterie'!C28)+('Ventes de lait - Hebdomadaires '!D14*'Info école-laiterie'!D28)</f>
        <v>0</v>
      </c>
    </row>
    <row r="15" spans="1:6" ht="15">
      <c r="A15" s="3" t="s">
        <v>23</v>
      </c>
      <c r="B15" s="4"/>
      <c r="C15" s="53">
        <v>0</v>
      </c>
      <c r="D15" s="53">
        <v>0</v>
      </c>
      <c r="E15" s="25">
        <f t="shared" si="0"/>
        <v>0</v>
      </c>
      <c r="F15" s="68">
        <f>(C15*'Info école-laiterie'!C29)+('Ventes de lait - Hebdomadaires '!D15*'Info école-laiterie'!D29)</f>
        <v>0</v>
      </c>
    </row>
    <row r="16" spans="1:6" ht="15">
      <c r="A16" s="5"/>
      <c r="B16" s="2"/>
      <c r="C16" s="51">
        <v>0</v>
      </c>
      <c r="D16" s="51">
        <v>0</v>
      </c>
      <c r="E16" s="26">
        <f t="shared" si="0"/>
        <v>0</v>
      </c>
      <c r="F16" s="65">
        <f>(C16*'Info école-laiterie'!C30)+('Ventes de lait - Hebdomadaires '!D16*'Info école-laiterie'!D30)</f>
        <v>0</v>
      </c>
    </row>
    <row r="17" spans="1:6" ht="15">
      <c r="A17" s="5"/>
      <c r="B17" s="2"/>
      <c r="C17" s="51">
        <v>0</v>
      </c>
      <c r="D17" s="51">
        <v>0</v>
      </c>
      <c r="E17" s="26">
        <f t="shared" si="0"/>
        <v>0</v>
      </c>
      <c r="F17" s="65">
        <f>(C17*'Info école-laiterie'!C31)+('Ventes de lait - Hebdomadaires '!D17*'Info école-laiterie'!D31)</f>
        <v>0</v>
      </c>
    </row>
    <row r="18" spans="1:6" ht="15">
      <c r="A18" s="5"/>
      <c r="B18" s="2"/>
      <c r="C18" s="51">
        <v>0</v>
      </c>
      <c r="D18" s="51">
        <v>0</v>
      </c>
      <c r="E18" s="26">
        <f t="shared" si="0"/>
        <v>0</v>
      </c>
      <c r="F18" s="65">
        <f>(C18*'Info école-laiterie'!C32)+('Ventes de lait - Hebdomadaires '!D18*'Info école-laiterie'!D32)</f>
        <v>0</v>
      </c>
    </row>
    <row r="19" spans="1:6" ht="15.75" thickBot="1">
      <c r="A19" s="9"/>
      <c r="B19" s="10"/>
      <c r="C19" s="54">
        <v>0</v>
      </c>
      <c r="D19" s="54">
        <v>0</v>
      </c>
      <c r="E19" s="27">
        <f t="shared" si="0"/>
        <v>0</v>
      </c>
      <c r="F19" s="69">
        <f>(C19*'Info école-laiterie'!C33)+('Ventes de lait - Hebdomadaires '!D19*'Info école-laiterie'!D33)</f>
        <v>0</v>
      </c>
    </row>
    <row r="20" spans="1:6" ht="15">
      <c r="A20" s="11" t="s">
        <v>24</v>
      </c>
      <c r="B20" s="12"/>
      <c r="C20" s="50">
        <v>0</v>
      </c>
      <c r="D20" s="50">
        <v>0</v>
      </c>
      <c r="E20" s="28">
        <f t="shared" si="0"/>
        <v>0</v>
      </c>
      <c r="F20" s="70">
        <f>(C20*'Info école-laiterie'!C34)+('Ventes de lait - Hebdomadaires '!D20*'Info école-laiterie'!D34)</f>
        <v>0</v>
      </c>
    </row>
    <row r="21" spans="1:6" ht="15">
      <c r="A21" s="5"/>
      <c r="B21" s="2"/>
      <c r="C21" s="51">
        <v>0</v>
      </c>
      <c r="D21" s="51">
        <v>0</v>
      </c>
      <c r="E21" s="26">
        <f t="shared" si="0"/>
        <v>0</v>
      </c>
      <c r="F21" s="65">
        <f>(C21*'Info école-laiterie'!C35)+('Ventes de lait - Hebdomadaires '!D21*'Info école-laiterie'!D35)</f>
        <v>0</v>
      </c>
    </row>
    <row r="22" spans="1:6" ht="15">
      <c r="A22" s="5"/>
      <c r="B22" s="2"/>
      <c r="C22" s="51">
        <v>0</v>
      </c>
      <c r="D22" s="51">
        <v>0</v>
      </c>
      <c r="E22" s="26">
        <f t="shared" si="0"/>
        <v>0</v>
      </c>
      <c r="F22" s="65">
        <f>(C22*'Info école-laiterie'!C36)+('Ventes de lait - Hebdomadaires '!D22*'Info école-laiterie'!D36)</f>
        <v>0</v>
      </c>
    </row>
    <row r="23" spans="1:6" ht="15.75" thickBot="1">
      <c r="A23" s="7"/>
      <c r="B23" s="8"/>
      <c r="C23" s="52">
        <v>0</v>
      </c>
      <c r="D23" s="52">
        <v>0</v>
      </c>
      <c r="E23" s="29">
        <f t="shared" si="0"/>
        <v>0</v>
      </c>
      <c r="F23" s="66">
        <f>(C23*'Info école-laiterie'!C37)+('Ventes de lait - Hebdomadaires '!D23*'Info école-laiterie'!D37)</f>
        <v>0</v>
      </c>
    </row>
    <row r="24" spans="1:6" ht="15">
      <c r="A24" s="3" t="s">
        <v>25</v>
      </c>
      <c r="B24" s="4"/>
      <c r="C24" s="53">
        <v>0</v>
      </c>
      <c r="D24" s="53">
        <v>0</v>
      </c>
      <c r="E24" s="25">
        <f t="shared" si="0"/>
        <v>0</v>
      </c>
      <c r="F24" s="68">
        <f>(C24*'Info école-laiterie'!C38)+('Ventes de lait - Hebdomadaires '!D24*'Info école-laiterie'!D38)</f>
        <v>0</v>
      </c>
    </row>
    <row r="25" spans="1:6" ht="15">
      <c r="A25" s="5"/>
      <c r="B25" s="2"/>
      <c r="C25" s="51">
        <v>0</v>
      </c>
      <c r="D25" s="51">
        <v>0</v>
      </c>
      <c r="E25" s="26">
        <f t="shared" si="0"/>
        <v>0</v>
      </c>
      <c r="F25" s="65">
        <f>(C25*'Info école-laiterie'!C39)+('Ventes de lait - Hebdomadaires '!D25*'Info école-laiterie'!D39)</f>
        <v>0</v>
      </c>
    </row>
    <row r="26" spans="1:6" ht="15">
      <c r="A26" s="5"/>
      <c r="B26" s="2"/>
      <c r="C26" s="51">
        <v>0</v>
      </c>
      <c r="D26" s="51">
        <v>0</v>
      </c>
      <c r="E26" s="26">
        <f t="shared" si="0"/>
        <v>0</v>
      </c>
      <c r="F26" s="65">
        <f>(C26*'Info école-laiterie'!C40)+('Ventes de lait - Hebdomadaires '!D26*'Info école-laiterie'!D40)</f>
        <v>0</v>
      </c>
    </row>
    <row r="27" spans="1:6" ht="15.75" thickBot="1">
      <c r="A27" s="9"/>
      <c r="B27" s="10"/>
      <c r="C27" s="54">
        <v>0</v>
      </c>
      <c r="D27" s="54">
        <v>0</v>
      </c>
      <c r="E27" s="27">
        <f t="shared" si="0"/>
        <v>0</v>
      </c>
      <c r="F27" s="69">
        <f>(C27*'Info école-laiterie'!C41)+('Ventes de lait - Hebdomadaires '!D27*'Info école-laiterie'!D41)</f>
        <v>0</v>
      </c>
    </row>
    <row r="28" spans="1:6" ht="15">
      <c r="A28" s="3" t="s">
        <v>26</v>
      </c>
      <c r="B28" s="4"/>
      <c r="C28" s="53">
        <v>0</v>
      </c>
      <c r="D28" s="53">
        <v>0</v>
      </c>
      <c r="E28" s="25">
        <f t="shared" si="0"/>
        <v>0</v>
      </c>
      <c r="F28" s="68">
        <f>(C28*'Info école-laiterie'!C42)+('Ventes de lait - Hebdomadaires '!D28*'Info école-laiterie'!D42)</f>
        <v>0</v>
      </c>
    </row>
    <row r="29" spans="1:6" ht="15">
      <c r="A29" s="5"/>
      <c r="B29" s="2"/>
      <c r="C29" s="51">
        <v>0</v>
      </c>
      <c r="D29" s="51">
        <v>0</v>
      </c>
      <c r="E29" s="26">
        <f t="shared" si="0"/>
        <v>0</v>
      </c>
      <c r="F29" s="65">
        <f>(C29*'Info école-laiterie'!C43)+('Ventes de lait - Hebdomadaires '!D29*'Info école-laiterie'!D43)</f>
        <v>0</v>
      </c>
    </row>
    <row r="30" spans="1:6" ht="15">
      <c r="A30" s="5"/>
      <c r="B30" s="2"/>
      <c r="C30" s="51">
        <v>0</v>
      </c>
      <c r="D30" s="51">
        <v>0</v>
      </c>
      <c r="E30" s="26">
        <f t="shared" si="0"/>
        <v>0</v>
      </c>
      <c r="F30" s="65">
        <f>(C30*'Info école-laiterie'!C44)+('Ventes de lait - Hebdomadaires '!D30*'Info école-laiterie'!D44)</f>
        <v>0</v>
      </c>
    </row>
    <row r="31" spans="1:6" ht="15.75" thickBot="1">
      <c r="A31" s="9"/>
      <c r="B31" s="10"/>
      <c r="C31" s="54">
        <v>0</v>
      </c>
      <c r="D31" s="54">
        <v>0</v>
      </c>
      <c r="E31" s="27">
        <f t="shared" si="0"/>
        <v>0</v>
      </c>
      <c r="F31" s="69">
        <f>(C31*'Info école-laiterie'!C45)+('Ventes de lait - Hebdomadaires '!D31*'Info école-laiterie'!D45)</f>
        <v>0</v>
      </c>
    </row>
    <row r="32" spans="1:6" ht="15">
      <c r="A32" s="11" t="s">
        <v>27</v>
      </c>
      <c r="B32" s="12"/>
      <c r="C32" s="50">
        <v>0</v>
      </c>
      <c r="D32" s="50">
        <v>0</v>
      </c>
      <c r="E32" s="28">
        <f t="shared" si="0"/>
        <v>0</v>
      </c>
      <c r="F32" s="70">
        <f>(C32*'Info école-laiterie'!C46)+('Ventes de lait - Hebdomadaires '!D32*'Info école-laiterie'!D46)</f>
        <v>0</v>
      </c>
    </row>
    <row r="33" spans="1:6" ht="15">
      <c r="A33" s="5"/>
      <c r="B33" s="2"/>
      <c r="C33" s="51">
        <v>0</v>
      </c>
      <c r="D33" s="51">
        <v>0</v>
      </c>
      <c r="E33" s="26">
        <f t="shared" si="0"/>
        <v>0</v>
      </c>
      <c r="F33" s="65">
        <f>(C33*'Info école-laiterie'!C47)+('Ventes de lait - Hebdomadaires '!D33*'Info école-laiterie'!D47)</f>
        <v>0</v>
      </c>
    </row>
    <row r="34" spans="1:6" ht="15">
      <c r="A34" s="5"/>
      <c r="B34" s="2"/>
      <c r="C34" s="51">
        <v>0</v>
      </c>
      <c r="D34" s="51">
        <v>0</v>
      </c>
      <c r="E34" s="26">
        <f t="shared" si="0"/>
        <v>0</v>
      </c>
      <c r="F34" s="65">
        <f>(C34*'Info école-laiterie'!C48)+('Ventes de lait - Hebdomadaires '!D34*'Info école-laiterie'!D48)</f>
        <v>0</v>
      </c>
    </row>
    <row r="35" spans="1:6" ht="15">
      <c r="A35" s="5"/>
      <c r="B35" s="2"/>
      <c r="C35" s="51">
        <v>0</v>
      </c>
      <c r="D35" s="51">
        <v>0</v>
      </c>
      <c r="E35" s="26">
        <f t="shared" si="0"/>
        <v>0</v>
      </c>
      <c r="F35" s="65">
        <f>(C35*'Info école-laiterie'!C49)+('Ventes de lait - Hebdomadaires '!D35*'Info école-laiterie'!D49)</f>
        <v>0</v>
      </c>
    </row>
    <row r="36" spans="1:6" ht="15.75" thickBot="1">
      <c r="A36" s="7"/>
      <c r="B36" s="8"/>
      <c r="C36" s="52">
        <v>0</v>
      </c>
      <c r="D36" s="52">
        <v>0</v>
      </c>
      <c r="E36" s="29">
        <f t="shared" si="0"/>
        <v>0</v>
      </c>
      <c r="F36" s="66">
        <f>(C36*'Info école-laiterie'!C50)+('Ventes de lait - Hebdomadaires '!D36*'Info école-laiterie'!D50)</f>
        <v>0</v>
      </c>
    </row>
    <row r="37" spans="1:6" ht="15">
      <c r="A37" s="3" t="s">
        <v>28</v>
      </c>
      <c r="B37" s="4"/>
      <c r="C37" s="53">
        <v>0</v>
      </c>
      <c r="D37" s="53">
        <v>0</v>
      </c>
      <c r="E37" s="25">
        <f t="shared" si="0"/>
        <v>0</v>
      </c>
      <c r="F37" s="68">
        <f>(C37*'Info école-laiterie'!C51)+('Ventes de lait - Hebdomadaires '!D37*'Info école-laiterie'!D51)</f>
        <v>0</v>
      </c>
    </row>
    <row r="38" spans="1:6" ht="15">
      <c r="A38" s="5"/>
      <c r="B38" s="2"/>
      <c r="C38" s="51">
        <v>0</v>
      </c>
      <c r="D38" s="51">
        <v>0</v>
      </c>
      <c r="E38" s="26">
        <f t="shared" si="0"/>
        <v>0</v>
      </c>
      <c r="F38" s="65">
        <f>(C38*'Info école-laiterie'!C52)+('Ventes de lait - Hebdomadaires '!D38*'Info école-laiterie'!D52)</f>
        <v>0</v>
      </c>
    </row>
    <row r="39" spans="1:6" ht="15">
      <c r="A39" s="5"/>
      <c r="B39" s="2"/>
      <c r="C39" s="51">
        <v>0</v>
      </c>
      <c r="D39" s="51">
        <v>0</v>
      </c>
      <c r="E39" s="26">
        <f t="shared" si="0"/>
        <v>0</v>
      </c>
      <c r="F39" s="65">
        <f>(C39*'Info école-laiterie'!C53)+('Ventes de lait - Hebdomadaires '!D39*'Info école-laiterie'!D53)</f>
        <v>0</v>
      </c>
    </row>
    <row r="40" spans="1:6" ht="15.75" thickBot="1">
      <c r="A40" s="9"/>
      <c r="B40" s="10"/>
      <c r="C40" s="54">
        <v>0</v>
      </c>
      <c r="D40" s="54">
        <v>0</v>
      </c>
      <c r="E40" s="27">
        <f t="shared" si="0"/>
        <v>0</v>
      </c>
      <c r="F40" s="69">
        <f>(C40*'Info école-laiterie'!C54)+('Ventes de lait - Hebdomadaires '!D40*'Info école-laiterie'!D54)</f>
        <v>0</v>
      </c>
    </row>
    <row r="41" spans="1:6" ht="15">
      <c r="A41" s="11" t="s">
        <v>29</v>
      </c>
      <c r="B41" s="12"/>
      <c r="C41" s="50">
        <v>0</v>
      </c>
      <c r="D41" s="50">
        <v>0</v>
      </c>
      <c r="E41" s="28">
        <f t="shared" si="0"/>
        <v>0</v>
      </c>
      <c r="F41" s="70">
        <f>(C41*'Info école-laiterie'!C55)+('Ventes de lait - Hebdomadaires '!D41*'Info école-laiterie'!D55)</f>
        <v>0</v>
      </c>
    </row>
    <row r="42" spans="1:6" ht="15">
      <c r="A42" s="5"/>
      <c r="B42" s="2"/>
      <c r="C42" s="51">
        <v>0</v>
      </c>
      <c r="D42" s="51">
        <v>0</v>
      </c>
      <c r="E42" s="26">
        <f t="shared" si="0"/>
        <v>0</v>
      </c>
      <c r="F42" s="65">
        <f>(C42*'Info école-laiterie'!C56)+('Ventes de lait - Hebdomadaires '!D42*'Info école-laiterie'!D56)</f>
        <v>0</v>
      </c>
    </row>
    <row r="43" spans="1:6" ht="15">
      <c r="A43" s="5"/>
      <c r="B43" s="2"/>
      <c r="C43" s="51">
        <v>0</v>
      </c>
      <c r="D43" s="51">
        <v>0</v>
      </c>
      <c r="E43" s="26">
        <f t="shared" si="0"/>
        <v>0</v>
      </c>
      <c r="F43" s="65">
        <f>(C43*'Info école-laiterie'!C57)+('Ventes de lait - Hebdomadaires '!D43*'Info école-laiterie'!D57)</f>
        <v>0</v>
      </c>
    </row>
    <row r="44" spans="1:6" ht="15">
      <c r="A44" s="5"/>
      <c r="B44" s="2"/>
      <c r="C44" s="51">
        <v>0</v>
      </c>
      <c r="D44" s="51">
        <v>0</v>
      </c>
      <c r="E44" s="26">
        <f t="shared" si="0"/>
        <v>0</v>
      </c>
      <c r="F44" s="65">
        <f>(C44*'Info école-laiterie'!C58)+('Ventes de lait - Hebdomadaires '!D44*'Info école-laiterie'!D58)</f>
        <v>0</v>
      </c>
    </row>
    <row r="45" spans="1:6" ht="15.75" thickBot="1">
      <c r="A45" s="7"/>
      <c r="B45" s="8"/>
      <c r="C45" s="52">
        <v>0</v>
      </c>
      <c r="D45" s="52">
        <v>0</v>
      </c>
      <c r="E45" s="29">
        <f t="shared" si="0"/>
        <v>0</v>
      </c>
      <c r="F45" s="66">
        <f>(C45*'Info école-laiterie'!C59)+('Ventes de lait - Hebdomadaires '!D45*'Info école-laiterie'!D59)</f>
        <v>0</v>
      </c>
    </row>
    <row r="46" spans="1:6" ht="15">
      <c r="A46" s="3" t="s">
        <v>30</v>
      </c>
      <c r="B46" s="4"/>
      <c r="C46" s="53">
        <v>0</v>
      </c>
      <c r="D46" s="53">
        <v>0</v>
      </c>
      <c r="E46" s="25">
        <f t="shared" si="0"/>
        <v>0</v>
      </c>
      <c r="F46" s="68">
        <f>(C46*'Info école-laiterie'!C60)+('Ventes de lait - Hebdomadaires '!D46*'Info école-laiterie'!D60)</f>
        <v>0</v>
      </c>
    </row>
    <row r="47" spans="1:6" ht="15">
      <c r="A47" s="5"/>
      <c r="B47" s="2"/>
      <c r="C47" s="51">
        <v>0</v>
      </c>
      <c r="D47" s="51">
        <v>0</v>
      </c>
      <c r="E47" s="26">
        <f t="shared" si="0"/>
        <v>0</v>
      </c>
      <c r="F47" s="65">
        <f>(C47*'Info école-laiterie'!C61)+('Ventes de lait - Hebdomadaires '!D47*'Info école-laiterie'!D61)</f>
        <v>0</v>
      </c>
    </row>
    <row r="48" spans="1:6" ht="15">
      <c r="A48" s="5"/>
      <c r="B48" s="2"/>
      <c r="C48" s="51">
        <v>0</v>
      </c>
      <c r="D48" s="51">
        <v>0</v>
      </c>
      <c r="E48" s="26">
        <f t="shared" si="0"/>
        <v>0</v>
      </c>
      <c r="F48" s="65">
        <f>(C48*'Info école-laiterie'!C62)+('Ventes de lait - Hebdomadaires '!D48*'Info école-laiterie'!D62)</f>
        <v>0</v>
      </c>
    </row>
    <row r="49" spans="1:6" ht="15.75" thickBot="1">
      <c r="A49" s="9"/>
      <c r="B49" s="10"/>
      <c r="C49" s="54">
        <v>0</v>
      </c>
      <c r="D49" s="54">
        <v>0</v>
      </c>
      <c r="E49" s="27">
        <f t="shared" si="0"/>
        <v>0</v>
      </c>
      <c r="F49" s="69">
        <f>(C49*'Info école-laiterie'!C63)+('Ventes de lait - Hebdomadaires '!D49*'Info école-laiterie'!D63)</f>
        <v>0</v>
      </c>
    </row>
    <row r="50" spans="1:6" ht="16.5" thickBot="1">
      <c r="A50" s="16" t="s">
        <v>31</v>
      </c>
      <c r="B50" s="6"/>
      <c r="C50" s="21">
        <f>SUM(C7:C49)</f>
        <v>0</v>
      </c>
      <c r="D50" s="21">
        <f>SUM(D7:D49)</f>
        <v>0</v>
      </c>
      <c r="E50" s="21">
        <f>SUM(E7:E49)</f>
        <v>0</v>
      </c>
      <c r="F50" s="71">
        <f>SUM(F7:F49)</f>
        <v>0</v>
      </c>
    </row>
  </sheetData>
  <sheetProtection/>
  <mergeCells count="2">
    <mergeCell ref="A4:F4"/>
    <mergeCell ref="A1:F1"/>
  </mergeCells>
  <printOptions/>
  <pageMargins left="0.787401575" right="0.787401575" top="0.984251969" bottom="0.984251969" header="0.5" footer="0.5"/>
  <pageSetup fitToHeight="1" fitToWidth="1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9" sqref="E9"/>
    </sheetView>
  </sheetViews>
  <sheetFormatPr defaultColWidth="10.8515625" defaultRowHeight="12.75"/>
  <cols>
    <col min="1" max="1" width="20.00390625" style="1" customWidth="1"/>
    <col min="2" max="2" width="3.421875" style="1" customWidth="1"/>
    <col min="3" max="4" width="20.8515625" style="1" customWidth="1"/>
    <col min="5" max="5" width="11.421875" style="1" bestFit="1" customWidth="1"/>
    <col min="6" max="6" width="14.28125" style="1" bestFit="1" customWidth="1"/>
    <col min="7" max="16384" width="10.8515625" style="1" customWidth="1"/>
  </cols>
  <sheetData>
    <row r="1" spans="1:6" ht="18">
      <c r="A1" s="84" t="s">
        <v>40</v>
      </c>
      <c r="B1" s="84"/>
      <c r="C1" s="84"/>
      <c r="D1" s="84"/>
      <c r="E1" s="84"/>
      <c r="F1" s="84"/>
    </row>
    <row r="3" ht="15">
      <c r="A3" s="1" t="s">
        <v>9</v>
      </c>
    </row>
    <row r="4" spans="1:6" ht="77.25" customHeight="1">
      <c r="A4" s="85" t="s">
        <v>39</v>
      </c>
      <c r="B4" s="85"/>
      <c r="C4" s="85"/>
      <c r="D4" s="85"/>
      <c r="E4" s="85"/>
      <c r="F4" s="85"/>
    </row>
    <row r="5" spans="1:6" ht="12.75" customHeight="1" thickBot="1">
      <c r="A5" s="30"/>
      <c r="B5" s="30"/>
      <c r="C5" s="30"/>
      <c r="D5" s="30"/>
      <c r="E5" s="30"/>
      <c r="F5" s="30"/>
    </row>
    <row r="6" spans="1:6" ht="31.5">
      <c r="A6" s="32"/>
      <c r="B6" s="33"/>
      <c r="C6" s="14" t="s">
        <v>32</v>
      </c>
      <c r="D6" s="14" t="s">
        <v>33</v>
      </c>
      <c r="E6" s="24" t="s">
        <v>34</v>
      </c>
      <c r="F6" s="15" t="s">
        <v>35</v>
      </c>
    </row>
    <row r="7" spans="1:6" ht="15">
      <c r="A7" s="34" t="s">
        <v>21</v>
      </c>
      <c r="B7" s="31"/>
      <c r="C7" s="51">
        <v>0</v>
      </c>
      <c r="D7" s="51">
        <v>0</v>
      </c>
      <c r="E7" s="2">
        <f>SUM(C7:D7)</f>
        <v>0</v>
      </c>
      <c r="F7" s="65">
        <f>(C7*'Info école-laiterie'!$C$20)+('Ventes de lait - Mensuelles '!D7*'Info école-laiterie'!$D$20)</f>
        <v>0</v>
      </c>
    </row>
    <row r="8" spans="1:6" ht="15">
      <c r="A8" s="34" t="s">
        <v>22</v>
      </c>
      <c r="B8" s="31"/>
      <c r="C8" s="51">
        <v>0</v>
      </c>
      <c r="D8" s="51">
        <v>0</v>
      </c>
      <c r="E8" s="2">
        <f aca="true" t="shared" si="0" ref="E8:E16">SUM(C8:D8)</f>
        <v>0</v>
      </c>
      <c r="F8" s="65">
        <f>(C8*'Info école-laiterie'!$C$20)+('Ventes de lait - Mensuelles '!D8*'Info école-laiterie'!$D$20)</f>
        <v>0</v>
      </c>
    </row>
    <row r="9" spans="1:6" ht="15">
      <c r="A9" s="34" t="s">
        <v>23</v>
      </c>
      <c r="B9" s="31"/>
      <c r="C9" s="51">
        <v>0</v>
      </c>
      <c r="D9" s="51">
        <v>0</v>
      </c>
      <c r="E9" s="2">
        <f t="shared" si="0"/>
        <v>0</v>
      </c>
      <c r="F9" s="65">
        <f>(C9*'Info école-laiterie'!$C$20)+('Ventes de lait - Mensuelles '!D9*'Info école-laiterie'!$D$20)</f>
        <v>0</v>
      </c>
    </row>
    <row r="10" spans="1:6" ht="15">
      <c r="A10" s="34" t="s">
        <v>24</v>
      </c>
      <c r="B10" s="31"/>
      <c r="C10" s="51">
        <v>0</v>
      </c>
      <c r="D10" s="51">
        <v>0</v>
      </c>
      <c r="E10" s="2">
        <f t="shared" si="0"/>
        <v>0</v>
      </c>
      <c r="F10" s="65">
        <f>(C10*'Info école-laiterie'!$C$20)+('Ventes de lait - Mensuelles '!D10*'Info école-laiterie'!$D$20)</f>
        <v>0</v>
      </c>
    </row>
    <row r="11" spans="1:6" ht="15">
      <c r="A11" s="34" t="s">
        <v>25</v>
      </c>
      <c r="B11" s="31"/>
      <c r="C11" s="51">
        <v>0</v>
      </c>
      <c r="D11" s="51">
        <v>0</v>
      </c>
      <c r="E11" s="2">
        <f t="shared" si="0"/>
        <v>0</v>
      </c>
      <c r="F11" s="65">
        <f>(C11*'Info école-laiterie'!$C$20)+('Ventes de lait - Mensuelles '!D11*'Info école-laiterie'!$D$20)</f>
        <v>0</v>
      </c>
    </row>
    <row r="12" spans="1:6" ht="15">
      <c r="A12" s="34" t="s">
        <v>26</v>
      </c>
      <c r="B12" s="31"/>
      <c r="C12" s="51">
        <v>0</v>
      </c>
      <c r="D12" s="51">
        <v>0</v>
      </c>
      <c r="E12" s="2">
        <f t="shared" si="0"/>
        <v>0</v>
      </c>
      <c r="F12" s="65">
        <f>(C12*'Info école-laiterie'!$C$20)+('Ventes de lait - Mensuelles '!D12*'Info école-laiterie'!$D$20)</f>
        <v>0</v>
      </c>
    </row>
    <row r="13" spans="1:6" ht="15">
      <c r="A13" s="34" t="s">
        <v>27</v>
      </c>
      <c r="B13" s="31"/>
      <c r="C13" s="51">
        <v>0</v>
      </c>
      <c r="D13" s="51">
        <v>0</v>
      </c>
      <c r="E13" s="2">
        <f t="shared" si="0"/>
        <v>0</v>
      </c>
      <c r="F13" s="65">
        <f>(C13*'Info école-laiterie'!$C$20)+('Ventes de lait - Mensuelles '!D13*'Info école-laiterie'!$D$20)</f>
        <v>0</v>
      </c>
    </row>
    <row r="14" spans="1:6" ht="15">
      <c r="A14" s="34" t="s">
        <v>28</v>
      </c>
      <c r="B14" s="31"/>
      <c r="C14" s="51">
        <v>0</v>
      </c>
      <c r="D14" s="51">
        <v>0</v>
      </c>
      <c r="E14" s="2">
        <f t="shared" si="0"/>
        <v>0</v>
      </c>
      <c r="F14" s="65">
        <f>(C14*'Info école-laiterie'!$C$20)+('Ventes de lait - Mensuelles '!D14*'Info école-laiterie'!$D$20)</f>
        <v>0</v>
      </c>
    </row>
    <row r="15" spans="1:6" ht="15">
      <c r="A15" s="34" t="s">
        <v>29</v>
      </c>
      <c r="B15" s="31"/>
      <c r="C15" s="51">
        <v>0</v>
      </c>
      <c r="D15" s="51">
        <v>0</v>
      </c>
      <c r="E15" s="2">
        <f t="shared" si="0"/>
        <v>0</v>
      </c>
      <c r="F15" s="65">
        <f>(C15*'Info école-laiterie'!$C$20)+('Ventes de lait - Mensuelles '!D15*'Info école-laiterie'!$D$20)</f>
        <v>0</v>
      </c>
    </row>
    <row r="16" spans="1:6" ht="15.75" thickBot="1">
      <c r="A16" s="35" t="s">
        <v>30</v>
      </c>
      <c r="B16" s="36"/>
      <c r="C16" s="52">
        <v>0</v>
      </c>
      <c r="D16" s="52">
        <v>0</v>
      </c>
      <c r="E16" s="8">
        <f t="shared" si="0"/>
        <v>0</v>
      </c>
      <c r="F16" s="66">
        <f>(C16*'Info école-laiterie'!$C$20)+('Ventes de lait - Mensuelles '!D16*'Info école-laiterie'!$D$20)</f>
        <v>0</v>
      </c>
    </row>
    <row r="17" spans="1:6" ht="16.5" thickBot="1">
      <c r="A17" s="37" t="s">
        <v>31</v>
      </c>
      <c r="B17" s="21"/>
      <c r="C17" s="21">
        <f>SUM(C7:C16)</f>
        <v>0</v>
      </c>
      <c r="D17" s="21">
        <f>SUM(D7:D16)</f>
        <v>0</v>
      </c>
      <c r="E17" s="21">
        <f>SUM(E7:E16)</f>
        <v>0</v>
      </c>
      <c r="F17" s="67">
        <f>(C17*'Info école-laiterie'!$C$20)+('Ventes de lait - Mensuelles '!D17*'Info école-laiterie'!$D$20)</f>
        <v>0</v>
      </c>
    </row>
  </sheetData>
  <sheetProtection sheet="1" objects="1" scenarios="1"/>
  <mergeCells count="2">
    <mergeCell ref="A4:F4"/>
    <mergeCell ref="A1:F1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0" sqref="B30"/>
    </sheetView>
  </sheetViews>
  <sheetFormatPr defaultColWidth="10.8515625" defaultRowHeight="12.75"/>
  <cols>
    <col min="1" max="1" width="56.00390625" style="1" customWidth="1"/>
    <col min="2" max="2" width="19.28125" style="1" customWidth="1"/>
    <col min="3" max="3" width="19.8515625" style="1" customWidth="1"/>
    <col min="4" max="16384" width="10.8515625" style="1" customWidth="1"/>
  </cols>
  <sheetData>
    <row r="1" spans="1:3" ht="18">
      <c r="A1" s="84" t="s">
        <v>41</v>
      </c>
      <c r="B1" s="84"/>
      <c r="C1" s="84"/>
    </row>
    <row r="3" ht="15">
      <c r="A3" s="1" t="s">
        <v>9</v>
      </c>
    </row>
    <row r="4" spans="1:3" ht="90.75" customHeight="1">
      <c r="A4" s="85" t="s">
        <v>0</v>
      </c>
      <c r="B4" s="85"/>
      <c r="C4" s="85"/>
    </row>
    <row r="5" spans="1:3" ht="26.25" customHeight="1">
      <c r="A5" s="85" t="s">
        <v>43</v>
      </c>
      <c r="B5" s="85"/>
      <c r="C5" s="85"/>
    </row>
    <row r="6" spans="1:3" ht="27" customHeight="1">
      <c r="A6" s="85" t="s">
        <v>42</v>
      </c>
      <c r="B6" s="85"/>
      <c r="C6" s="85"/>
    </row>
    <row r="7" spans="1:3" ht="15" customHeight="1">
      <c r="A7" s="30"/>
      <c r="B7" s="30"/>
      <c r="C7" s="30"/>
    </row>
    <row r="8" spans="1:3" ht="18" customHeight="1" thickBot="1">
      <c r="A8" s="43" t="s">
        <v>44</v>
      </c>
      <c r="B8" s="46"/>
      <c r="C8" s="48"/>
    </row>
    <row r="9" spans="1:3" ht="15.75">
      <c r="A9" s="41" t="s">
        <v>57</v>
      </c>
      <c r="B9" s="55"/>
      <c r="C9" s="61"/>
    </row>
    <row r="10" spans="1:3" ht="15">
      <c r="A10" s="42" t="s">
        <v>46</v>
      </c>
      <c r="B10" s="56">
        <f>'Ventes de lait - Hebdomadaires '!C50*'Info école-laiterie'!C20</f>
        <v>0</v>
      </c>
      <c r="C10" s="62"/>
    </row>
    <row r="11" spans="1:3" ht="15">
      <c r="A11" s="42" t="s">
        <v>47</v>
      </c>
      <c r="B11" s="56">
        <f>'Ventes de lait - Hebdomadaires '!D50*'Info école-laiterie'!D20</f>
        <v>0</v>
      </c>
      <c r="C11" s="62"/>
    </row>
    <row r="12" spans="1:3" ht="15.75" thickBot="1">
      <c r="A12" s="45" t="s">
        <v>48</v>
      </c>
      <c r="B12" s="57"/>
      <c r="C12" s="63">
        <f>SUM(B10:B11)</f>
        <v>0</v>
      </c>
    </row>
    <row r="13" spans="1:3" ht="16.5" thickTop="1">
      <c r="A13" s="44" t="s">
        <v>55</v>
      </c>
      <c r="B13" s="56"/>
      <c r="C13" s="62"/>
    </row>
    <row r="14" spans="1:3" ht="15">
      <c r="A14" s="42" t="s">
        <v>59</v>
      </c>
      <c r="B14" s="56">
        <f>'Relevé commandes laiterie'!E34</f>
        <v>0</v>
      </c>
      <c r="C14" s="62"/>
    </row>
    <row r="15" spans="1:3" ht="15">
      <c r="A15" s="42" t="s">
        <v>1</v>
      </c>
      <c r="B15" s="58">
        <v>0</v>
      </c>
      <c r="C15" s="62"/>
    </row>
    <row r="16" spans="1:3" ht="15">
      <c r="A16" s="42" t="s">
        <v>2</v>
      </c>
      <c r="B16" s="58">
        <v>0</v>
      </c>
      <c r="C16" s="62"/>
    </row>
    <row r="17" spans="1:3" ht="15">
      <c r="A17" s="42" t="s">
        <v>3</v>
      </c>
      <c r="B17" s="58">
        <v>0</v>
      </c>
      <c r="C17" s="62"/>
    </row>
    <row r="18" spans="1:3" ht="15">
      <c r="A18" s="42" t="s">
        <v>4</v>
      </c>
      <c r="B18" s="58">
        <v>0</v>
      </c>
      <c r="C18" s="62"/>
    </row>
    <row r="19" spans="1:3" ht="15.75" thickBot="1">
      <c r="A19" s="45" t="s">
        <v>53</v>
      </c>
      <c r="B19" s="57"/>
      <c r="C19" s="63">
        <f>SUM(B14:B18)</f>
        <v>0</v>
      </c>
    </row>
    <row r="20" spans="1:3" ht="17.25" thickBot="1" thickTop="1">
      <c r="A20" s="19" t="s">
        <v>58</v>
      </c>
      <c r="B20" s="59"/>
      <c r="C20" s="64">
        <f>C12-C19</f>
        <v>0</v>
      </c>
    </row>
    <row r="21" spans="1:3" ht="15.75">
      <c r="A21" s="40"/>
      <c r="B21" s="56"/>
      <c r="C21" s="56"/>
    </row>
    <row r="22" spans="2:3" ht="15">
      <c r="B22" s="60"/>
      <c r="C22" s="60"/>
    </row>
    <row r="23" spans="1:3" ht="15.75" thickBot="1">
      <c r="A23" s="43" t="s">
        <v>45</v>
      </c>
      <c r="B23" s="56"/>
      <c r="C23" s="59"/>
    </row>
    <row r="24" spans="1:3" ht="15.75">
      <c r="A24" s="41" t="s">
        <v>57</v>
      </c>
      <c r="B24" s="55"/>
      <c r="C24" s="61"/>
    </row>
    <row r="25" spans="1:3" ht="15">
      <c r="A25" s="42" t="s">
        <v>46</v>
      </c>
      <c r="B25" s="56">
        <f>'Ventes de lait - Mensuelles '!C17*'Info école-laiterie'!C20</f>
        <v>0</v>
      </c>
      <c r="C25" s="62"/>
    </row>
    <row r="26" spans="1:3" ht="15">
      <c r="A26" s="42" t="s">
        <v>47</v>
      </c>
      <c r="B26" s="56">
        <f>'Ventes de lait - Mensuelles '!D17*'Info école-laiterie'!D20</f>
        <v>0</v>
      </c>
      <c r="C26" s="62"/>
    </row>
    <row r="27" spans="1:3" ht="15.75" thickBot="1">
      <c r="A27" s="45" t="s">
        <v>48</v>
      </c>
      <c r="B27" s="57"/>
      <c r="C27" s="63">
        <f>SUM(B25:B26)</f>
        <v>0</v>
      </c>
    </row>
    <row r="28" spans="1:3" ht="16.5" thickTop="1">
      <c r="A28" s="44" t="s">
        <v>55</v>
      </c>
      <c r="B28" s="56"/>
      <c r="C28" s="62"/>
    </row>
    <row r="29" spans="1:3" ht="15">
      <c r="A29" s="42" t="s">
        <v>59</v>
      </c>
      <c r="B29" s="56">
        <f>'Relevé commandes laiterie'!E34</f>
        <v>0</v>
      </c>
      <c r="C29" s="62"/>
    </row>
    <row r="30" spans="1:3" ht="15">
      <c r="A30" s="42" t="s">
        <v>1</v>
      </c>
      <c r="B30" s="58">
        <v>0</v>
      </c>
      <c r="C30" s="62"/>
    </row>
    <row r="31" spans="1:3" ht="15">
      <c r="A31" s="42" t="s">
        <v>2</v>
      </c>
      <c r="B31" s="58">
        <v>0</v>
      </c>
      <c r="C31" s="62"/>
    </row>
    <row r="32" spans="1:3" ht="15">
      <c r="A32" s="42" t="s">
        <v>3</v>
      </c>
      <c r="B32" s="58">
        <v>0</v>
      </c>
      <c r="C32" s="62"/>
    </row>
    <row r="33" spans="1:3" ht="15">
      <c r="A33" s="42" t="s">
        <v>4</v>
      </c>
      <c r="B33" s="58">
        <v>0</v>
      </c>
      <c r="C33" s="62"/>
    </row>
    <row r="34" spans="1:3" ht="15.75" thickBot="1">
      <c r="A34" s="45" t="s">
        <v>53</v>
      </c>
      <c r="B34" s="47"/>
      <c r="C34" s="63">
        <f>SUM(B29:B33)</f>
        <v>0</v>
      </c>
    </row>
    <row r="35" spans="1:3" ht="17.25" thickBot="1" thickTop="1">
      <c r="A35" s="19" t="s">
        <v>58</v>
      </c>
      <c r="B35" s="48"/>
      <c r="C35" s="64">
        <f>C27-C34</f>
        <v>0</v>
      </c>
    </row>
  </sheetData>
  <sheetProtection sheet="1" objects="1" scenarios="1"/>
  <mergeCells count="4">
    <mergeCell ref="A4:C4"/>
    <mergeCell ref="A1:C1"/>
    <mergeCell ref="A6:C6"/>
    <mergeCell ref="A5:C5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admin31</dc:creator>
  <cp:keywords/>
  <dc:description/>
  <cp:lastModifiedBy>Claude-Marc Joseph</cp:lastModifiedBy>
  <cp:lastPrinted>2009-02-20T20:24:14Z</cp:lastPrinted>
  <dcterms:created xsi:type="dcterms:W3CDTF">2009-02-20T18:50:08Z</dcterms:created>
  <dcterms:modified xsi:type="dcterms:W3CDTF">2012-10-26T19:11:36Z</dcterms:modified>
  <cp:category/>
  <cp:version/>
  <cp:contentType/>
  <cp:contentStatus/>
</cp:coreProperties>
</file>